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30" activeTab="0"/>
  </bookViews>
  <sheets>
    <sheet name="Índice" sheetId="1" r:id="rId1"/>
    <sheet name="Generación por Mancomunidades" sheetId="2" r:id="rId2"/>
    <sheet name="Gestión por instalaciones" sheetId="3" r:id="rId3"/>
  </sheets>
  <definedNames/>
  <calcPr fullCalcOnLoad="1"/>
</workbook>
</file>

<file path=xl/sharedStrings.xml><?xml version="1.0" encoding="utf-8"?>
<sst xmlns="http://schemas.openxmlformats.org/spreadsheetml/2006/main" count="75" uniqueCount="47">
  <si>
    <t>Operación</t>
  </si>
  <si>
    <t>Plan</t>
  </si>
  <si>
    <t>Programa</t>
  </si>
  <si>
    <t>Índice de tablas</t>
  </si>
  <si>
    <t>2011-2016</t>
  </si>
  <si>
    <t>1. TABLA DE GENERACIÓN POR MANCOMUNIDADES</t>
  </si>
  <si>
    <t>2. TABLA DE GESTIÓN POR INSTALACIÓNES</t>
  </si>
  <si>
    <t>Planta de Transferencia de Residuos Zona Pirineo</t>
  </si>
  <si>
    <t>Gestiona el transporte de los residuos de las mancomunidades de Bidausi, Esca-Salazar, Comarca de Sangüesa y Zona 10.</t>
  </si>
  <si>
    <t>Muelle descarga Arbizu</t>
  </si>
  <si>
    <t>Gestiona el transporte de los residuos de las mancomunidades de Alto Araxes, Medialdea y Sakana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</si>
  <si>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</si>
  <si>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</si>
  <si>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</si>
  <si>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</si>
  <si>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</si>
  <si>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</si>
  <si>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</si>
  <si>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</si>
  <si>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</si>
  <si>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</si>
  <si>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</si>
  <si>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</si>
  <si>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</si>
  <si>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RIBERA</t>
  </si>
  <si>
    <t>PLANTA DE TRANSFERENCIA DE RESIDUOS ZONA PIRINEO</t>
  </si>
  <si>
    <t>VALDIZARBE</t>
  </si>
  <si>
    <t>MAIRAGA</t>
  </si>
  <si>
    <t>RIBERA ALTA</t>
  </si>
  <si>
    <t>MUELLE DE DESCARGA DE ARBIZU</t>
  </si>
  <si>
    <t>MALERREKA</t>
  </si>
  <si>
    <t>BAZTAN</t>
  </si>
  <si>
    <t>BORTZIRIAK</t>
  </si>
  <si>
    <t>MONTEJURRA</t>
  </si>
  <si>
    <t>TOTAL GESTIONADO</t>
  </si>
  <si>
    <t>Notas:</t>
  </si>
  <si>
    <t>GENERACIÓN DE RESIDUOS POR MANCOMUNIDADES O ZONAS</t>
  </si>
  <si>
    <t xml:space="preserve">INSTALACIONES </t>
  </si>
  <si>
    <t>TIPOS DE TRATAMIENTO</t>
  </si>
  <si>
    <t>EL CULEBRETE</t>
  </si>
  <si>
    <t>CÁRCAR</t>
  </si>
  <si>
    <t>GÓNGORA</t>
  </si>
  <si>
    <t>BIOMETANIZACIÓN</t>
  </si>
  <si>
    <t>VERTEDERO</t>
  </si>
  <si>
    <t>TRATADO (COMPOSTAJE+REC.INERTES)</t>
  </si>
  <si>
    <t>BIOMETANIZACIÓN + COMPOSTAJE</t>
  </si>
  <si>
    <t xml:space="preserve">215010 GESTIÓN DE RESIDUOS DENTRO DEL CONSORCIO PARA EL TRATAMIENTO DE LOS RESIDUOS URBANOS DE NAVARRA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</si>
</sst>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6"/>
      <name val="Arial"/>
      <family val="2"/>
    </font>
    <font>
      <b/>
      <sz val="11"/>
      <color indexed="9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6"/>
      <name val="Arial"/>
      <family val="2"/>
    </font>
    <font>
      <b/>
      <sz val="10"/>
      <color indexed="63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8" fillId="2" borderId="0" xfId="15" applyFont="1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17" fontId="4" fillId="3" borderId="1" xfId="0" applyNumberFormat="1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10" fillId="3" borderId="3" xfId="0" applyFont="1" applyFill="1" applyBorder="1" applyAlignment="1">
      <alignment/>
    </xf>
    <xf numFmtId="0" fontId="12" fillId="0" borderId="0" xfId="0" applyFont="1" applyBorder="1" applyAlignment="1">
      <alignment/>
    </xf>
    <xf numFmtId="17" fontId="4" fillId="3" borderId="1" xfId="0" applyNumberFormat="1" applyFont="1" applyFill="1" applyBorder="1" applyAlignment="1" applyProtection="1">
      <alignment horizontal="left"/>
      <protection locked="0"/>
    </xf>
    <xf numFmtId="0" fontId="5" fillId="0" borderId="0" xfId="15" applyFont="1" applyAlignment="1">
      <alignment/>
    </xf>
    <xf numFmtId="0" fontId="5" fillId="2" borderId="0" xfId="15" applyFont="1" applyFill="1" applyAlignment="1">
      <alignment/>
    </xf>
    <xf numFmtId="0" fontId="12" fillId="0" borderId="0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4</xdr:col>
      <xdr:colOff>638175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2943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28575</xdr:rowOff>
    </xdr:from>
    <xdr:to>
      <xdr:col>0</xdr:col>
      <xdr:colOff>3257550</xdr:colOff>
      <xdr:row>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3086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</xdr:col>
      <xdr:colOff>1628775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2619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workbookViewId="0" topLeftCell="A1">
      <selection activeCell="H11" sqref="H11"/>
    </sheetView>
  </sheetViews>
  <sheetFormatPr defaultColWidth="11.421875" defaultRowHeight="12.75"/>
  <cols>
    <col min="1" max="1" width="2.7109375" style="2" customWidth="1"/>
    <col min="2" max="16384" width="11.421875" style="2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B7" s="4" t="s">
        <v>0</v>
      </c>
      <c r="C7" s="5" t="s">
        <v>46</v>
      </c>
      <c r="D7" s="3"/>
      <c r="E7" s="3"/>
      <c r="F7" s="3"/>
      <c r="G7" s="3"/>
      <c r="H7" s="3"/>
      <c r="I7" s="3"/>
      <c r="J7" s="3"/>
    </row>
    <row r="8" spans="1:10" ht="12.75">
      <c r="A8" s="3"/>
      <c r="B8" s="4" t="s">
        <v>1</v>
      </c>
      <c r="C8" s="5" t="s">
        <v>4</v>
      </c>
      <c r="D8" s="3"/>
      <c r="E8" s="3"/>
      <c r="F8" s="3"/>
      <c r="G8" s="3"/>
      <c r="H8" s="3"/>
      <c r="I8" s="3"/>
      <c r="J8" s="3"/>
    </row>
    <row r="9" spans="1:10" ht="12.75">
      <c r="A9" s="3"/>
      <c r="B9" s="4" t="s">
        <v>2</v>
      </c>
      <c r="C9" s="5">
        <v>2011</v>
      </c>
      <c r="D9" s="3"/>
      <c r="E9" s="3"/>
      <c r="F9" s="3"/>
      <c r="G9" s="3"/>
      <c r="H9" s="3"/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2" ht="15.75">
      <c r="B12" s="6" t="s">
        <v>3</v>
      </c>
    </row>
    <row r="13" ht="15.75">
      <c r="B13" s="6"/>
    </row>
    <row r="14" spans="2:6" ht="12.75">
      <c r="B14" s="27" t="s">
        <v>5</v>
      </c>
      <c r="C14" s="28"/>
      <c r="D14" s="28"/>
      <c r="E14" s="28"/>
      <c r="F14" s="28"/>
    </row>
    <row r="15" spans="2:5" ht="12.75">
      <c r="B15" s="27" t="s">
        <v>6</v>
      </c>
      <c r="C15" s="28"/>
      <c r="D15" s="28"/>
      <c r="E15" s="28"/>
    </row>
    <row r="16" spans="1:4" ht="12.75">
      <c r="A16" s="11"/>
      <c r="B16" s="12"/>
      <c r="C16" s="11"/>
      <c r="D16" s="11"/>
    </row>
    <row r="17" spans="1:4" ht="12.75">
      <c r="A17" s="11"/>
      <c r="B17" s="12"/>
      <c r="C17" s="11"/>
      <c r="D17" s="11"/>
    </row>
  </sheetData>
  <hyperlinks>
    <hyperlink ref="B14" location="'Generación por Mancomunidades'!A1" display="1. TABLA DE GENERACIÓN POR MANCOMUNIDADES"/>
    <hyperlink ref="B14:F14" location="'Generación por Mancomunidades'!A1" display="1. TABLA DE GENERACIÓN POR MANCOMUNIDADES"/>
    <hyperlink ref="B15:E15" location="'Gestión por instalaciones'!A1" display="2. TABLA DE GESTIÓN POR INSTALACIÓNES"/>
  </hyperlink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8.57421875" style="2" customWidth="1"/>
    <col min="2" max="2" width="13.28125" style="2" customWidth="1"/>
    <col min="3" max="3" width="17.140625" style="2" customWidth="1"/>
    <col min="4" max="4" width="11.140625" style="2" customWidth="1"/>
    <col min="5" max="5" width="10.57421875" style="2" customWidth="1"/>
    <col min="6" max="6" width="12.00390625" style="2" customWidth="1"/>
    <col min="7" max="7" width="11.421875" style="2" customWidth="1"/>
    <col min="8" max="8" width="11.140625" style="2" customWidth="1"/>
    <col min="9" max="9" width="12.28125" style="2" customWidth="1"/>
    <col min="10" max="10" width="15.7109375" style="2" customWidth="1"/>
    <col min="11" max="11" width="11.421875" style="2" customWidth="1"/>
    <col min="12" max="12" width="15.00390625" style="2" customWidth="1"/>
    <col min="13" max="13" width="14.00390625" style="2" customWidth="1"/>
    <col min="14" max="16384" width="11.421875" style="2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4" t="s">
        <v>0</v>
      </c>
      <c r="B6" s="5" t="str">
        <f>Índice!C7</f>
        <v>215010 GESTIÓN DE RESIDUOS DENTRO DEL CONSORCIO PARA EL TRATAMIENTO DE LOS RESIDUOS URBANOS DE NAVARRA </v>
      </c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4" t="s">
        <v>1</v>
      </c>
      <c r="B7" s="5" t="str">
        <f>Índice!C8</f>
        <v>2011-2016</v>
      </c>
      <c r="D7" s="3"/>
      <c r="E7" s="3"/>
      <c r="F7" s="3"/>
      <c r="G7" s="3"/>
      <c r="H7" s="3"/>
      <c r="I7" s="3"/>
      <c r="J7" s="3"/>
      <c r="K7" s="3"/>
    </row>
    <row r="8" spans="1:11" ht="12.75">
      <c r="A8" s="4" t="s">
        <v>2</v>
      </c>
      <c r="B8" s="5">
        <f>Índice!C9</f>
        <v>2011</v>
      </c>
      <c r="D8" s="3"/>
      <c r="E8" s="3"/>
      <c r="F8" s="3"/>
      <c r="G8" s="3"/>
      <c r="H8" s="3"/>
      <c r="I8" s="3"/>
      <c r="J8" s="3"/>
      <c r="K8" s="3"/>
    </row>
    <row r="9" spans="1:11" ht="12.75">
      <c r="A9" s="3"/>
      <c r="D9" s="3"/>
      <c r="E9" s="3"/>
      <c r="F9" s="3"/>
      <c r="G9" s="3"/>
      <c r="H9" s="3"/>
      <c r="I9" s="3"/>
      <c r="J9" s="3"/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3" spans="1:12" ht="12.75">
      <c r="A13" s="13" t="s">
        <v>5</v>
      </c>
      <c r="B13" s="1"/>
      <c r="C13" s="7"/>
      <c r="D13" s="7"/>
      <c r="E13" s="7"/>
      <c r="F13" s="7"/>
      <c r="G13" s="8"/>
      <c r="H13" s="7"/>
      <c r="I13" s="7"/>
      <c r="J13" s="7"/>
      <c r="K13" s="8"/>
      <c r="L13" s="7"/>
    </row>
    <row r="14" spans="1:13" ht="12.75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4" ht="15">
      <c r="A15" s="24" t="s">
        <v>36</v>
      </c>
      <c r="B15" s="18" t="s">
        <v>11</v>
      </c>
      <c r="C15" s="19" t="s">
        <v>12</v>
      </c>
      <c r="D15" s="19" t="s">
        <v>13</v>
      </c>
      <c r="E15" s="18" t="s">
        <v>14</v>
      </c>
      <c r="F15" s="18" t="s">
        <v>15</v>
      </c>
      <c r="G15" s="19" t="s">
        <v>16</v>
      </c>
      <c r="H15" s="19" t="s">
        <v>17</v>
      </c>
      <c r="I15" s="19" t="s">
        <v>18</v>
      </c>
      <c r="J15" s="19" t="s">
        <v>19</v>
      </c>
      <c r="K15" s="20" t="s">
        <v>20</v>
      </c>
      <c r="L15" s="20" t="s">
        <v>21</v>
      </c>
      <c r="M15" s="20" t="s">
        <v>22</v>
      </c>
      <c r="N15" s="20" t="s">
        <v>23</v>
      </c>
    </row>
    <row r="16" spans="1:15" ht="12.75">
      <c r="A16" s="25" t="s">
        <v>24</v>
      </c>
      <c r="B16" s="21">
        <v>2386.2999999999997</v>
      </c>
      <c r="C16" s="22">
        <v>2134.38</v>
      </c>
      <c r="D16" s="22">
        <v>2444.92</v>
      </c>
      <c r="E16" s="22">
        <v>2616.8799999999997</v>
      </c>
      <c r="F16" s="22">
        <v>2724.62</v>
      </c>
      <c r="G16" s="22">
        <v>2543.96</v>
      </c>
      <c r="H16" s="22">
        <v>2710</v>
      </c>
      <c r="I16" s="22">
        <v>2921.46</v>
      </c>
      <c r="J16" s="22">
        <v>2848.68</v>
      </c>
      <c r="K16" s="22">
        <v>2628.3900000000003</v>
      </c>
      <c r="L16" s="22">
        <v>2496.4</v>
      </c>
      <c r="M16" s="22">
        <v>2505.06</v>
      </c>
      <c r="N16" s="22">
        <f>B16+C16+D16+E16+F16+G16+H16+I16+J16+K16+L16+M16</f>
        <v>30961.05</v>
      </c>
      <c r="O16" s="14"/>
    </row>
    <row r="17" spans="1:15" ht="12.75">
      <c r="A17" s="25" t="s">
        <v>25</v>
      </c>
      <c r="B17" s="21">
        <v>549.64</v>
      </c>
      <c r="C17" s="22">
        <v>435.66</v>
      </c>
      <c r="D17" s="22">
        <v>589.2800000000001</v>
      </c>
      <c r="E17" s="22">
        <v>647.56</v>
      </c>
      <c r="F17" s="22">
        <v>624.6600000000001</v>
      </c>
      <c r="G17" s="22">
        <v>622.04</v>
      </c>
      <c r="H17" s="22">
        <v>706.62</v>
      </c>
      <c r="I17" s="22">
        <v>960.42</v>
      </c>
      <c r="J17" s="22">
        <v>735.8</v>
      </c>
      <c r="K17" s="22">
        <v>640.45</v>
      </c>
      <c r="L17" s="22">
        <v>540.78</v>
      </c>
      <c r="M17" s="22">
        <v>571.26</v>
      </c>
      <c r="N17" s="22">
        <f aca="true" t="shared" si="0" ref="N17:N26">B17+C17+D17+E17+F17+G17+H17+I17+J17+K17+L17+M17</f>
        <v>7624.17</v>
      </c>
      <c r="O17" s="14"/>
    </row>
    <row r="18" spans="1:15" ht="12.75">
      <c r="A18" s="25" t="s">
        <v>26</v>
      </c>
      <c r="B18" s="21">
        <v>301.94</v>
      </c>
      <c r="C18" s="22">
        <v>266.46</v>
      </c>
      <c r="D18" s="22">
        <v>311.66</v>
      </c>
      <c r="E18" s="22">
        <v>349.26</v>
      </c>
      <c r="F18" s="22">
        <v>352.78</v>
      </c>
      <c r="G18" s="22">
        <v>339.94</v>
      </c>
      <c r="H18" s="22">
        <v>376.91999999999996</v>
      </c>
      <c r="I18" s="22">
        <v>485.94</v>
      </c>
      <c r="J18" s="22">
        <v>423.96</v>
      </c>
      <c r="K18" s="22">
        <v>404.08</v>
      </c>
      <c r="L18" s="22">
        <v>340.16</v>
      </c>
      <c r="M18" s="22">
        <v>306.86</v>
      </c>
      <c r="N18" s="22">
        <f t="shared" si="0"/>
        <v>4259.96</v>
      </c>
      <c r="O18" s="14"/>
    </row>
    <row r="19" spans="1:15" ht="12.75">
      <c r="A19" s="25" t="s">
        <v>27</v>
      </c>
      <c r="B19" s="21">
        <v>716.46</v>
      </c>
      <c r="C19" s="22">
        <v>666.9</v>
      </c>
      <c r="D19" s="22">
        <v>857.1200000000001</v>
      </c>
      <c r="E19" s="22">
        <v>840.72</v>
      </c>
      <c r="F19" s="22">
        <v>856.3399999999999</v>
      </c>
      <c r="G19" s="22">
        <v>842.9</v>
      </c>
      <c r="H19" s="22">
        <v>844.02</v>
      </c>
      <c r="I19" s="22">
        <v>1011.48</v>
      </c>
      <c r="J19" s="22">
        <v>931.3199999999999</v>
      </c>
      <c r="K19" s="22">
        <v>832.31</v>
      </c>
      <c r="L19" s="22">
        <v>816.66</v>
      </c>
      <c r="M19" s="22">
        <v>778.3399999999999</v>
      </c>
      <c r="N19" s="22">
        <f t="shared" si="0"/>
        <v>9994.57</v>
      </c>
      <c r="O19" s="14"/>
    </row>
    <row r="20" spans="1:15" ht="12.75">
      <c r="A20" s="25" t="s">
        <v>28</v>
      </c>
      <c r="B20" s="21">
        <v>1001.0600000000001</v>
      </c>
      <c r="C20" s="22">
        <v>902.4000000000001</v>
      </c>
      <c r="D20" s="22">
        <v>1072.58</v>
      </c>
      <c r="E20" s="22">
        <v>1049.1000000000001</v>
      </c>
      <c r="F20" s="22">
        <v>1178.1200000000001</v>
      </c>
      <c r="G20" s="22">
        <v>1067.94</v>
      </c>
      <c r="H20" s="22">
        <v>1070.96</v>
      </c>
      <c r="I20" s="22">
        <v>1266.02</v>
      </c>
      <c r="J20" s="22">
        <v>1174.36</v>
      </c>
      <c r="K20" s="22">
        <v>1114.4</v>
      </c>
      <c r="L20" s="22">
        <v>1080.42</v>
      </c>
      <c r="M20" s="22">
        <v>1006.3400000000001</v>
      </c>
      <c r="N20" s="22">
        <f t="shared" si="0"/>
        <v>12983.7</v>
      </c>
      <c r="O20" s="14"/>
    </row>
    <row r="21" spans="1:15" ht="12.75">
      <c r="A21" s="25" t="s">
        <v>29</v>
      </c>
      <c r="B21" s="21">
        <v>786.38</v>
      </c>
      <c r="C21" s="22">
        <v>623</v>
      </c>
      <c r="D21" s="22">
        <v>735.56</v>
      </c>
      <c r="E21" s="22">
        <v>726</v>
      </c>
      <c r="F21" s="22">
        <v>803.6800000000001</v>
      </c>
      <c r="G21" s="22">
        <v>728.9399999999999</v>
      </c>
      <c r="H21" s="22">
        <v>733.8199999999999</v>
      </c>
      <c r="I21" s="22">
        <v>859.8000000000001</v>
      </c>
      <c r="J21" s="22">
        <v>766.48</v>
      </c>
      <c r="K21" s="22">
        <v>138.48</v>
      </c>
      <c r="L21" s="22">
        <v>382.32</v>
      </c>
      <c r="M21" s="22">
        <v>697.36</v>
      </c>
      <c r="N21" s="22">
        <f t="shared" si="0"/>
        <v>7981.819999999999</v>
      </c>
      <c r="O21" s="14"/>
    </row>
    <row r="22" spans="1:15" ht="12.75">
      <c r="A22" s="25" t="s">
        <v>30</v>
      </c>
      <c r="B22" s="21">
        <v>137.5</v>
      </c>
      <c r="C22" s="22">
        <v>118.28</v>
      </c>
      <c r="D22" s="22">
        <v>142.08</v>
      </c>
      <c r="E22" s="22">
        <v>144.64</v>
      </c>
      <c r="F22" s="22">
        <v>150.54</v>
      </c>
      <c r="G22" s="22">
        <v>149.82</v>
      </c>
      <c r="H22" s="22">
        <v>152.02</v>
      </c>
      <c r="I22" s="22">
        <v>174.3</v>
      </c>
      <c r="J22" s="22">
        <v>152.38</v>
      </c>
      <c r="K22" s="22">
        <v>145.72</v>
      </c>
      <c r="L22" s="22">
        <v>143.14</v>
      </c>
      <c r="M22" s="22">
        <v>141.54</v>
      </c>
      <c r="N22" s="22">
        <f t="shared" si="0"/>
        <v>1751.96</v>
      </c>
      <c r="O22" s="14"/>
    </row>
    <row r="23" spans="1:15" ht="12.75">
      <c r="A23" s="25" t="s">
        <v>31</v>
      </c>
      <c r="B23" s="21">
        <v>182.76</v>
      </c>
      <c r="C23" s="22">
        <v>165.9</v>
      </c>
      <c r="D23" s="22">
        <v>193.88</v>
      </c>
      <c r="E23" s="22">
        <v>200.64</v>
      </c>
      <c r="F23" s="22">
        <v>198.52</v>
      </c>
      <c r="G23" s="22">
        <v>199.86</v>
      </c>
      <c r="H23" s="22">
        <v>218.28</v>
      </c>
      <c r="I23" s="22">
        <v>249.54</v>
      </c>
      <c r="J23" s="22">
        <v>211.32</v>
      </c>
      <c r="K23" s="22">
        <v>216.52</v>
      </c>
      <c r="L23" s="22">
        <v>197.1</v>
      </c>
      <c r="M23" s="22">
        <v>204.62</v>
      </c>
      <c r="N23" s="22">
        <f t="shared" si="0"/>
        <v>2438.9399999999996</v>
      </c>
      <c r="O23" s="14"/>
    </row>
    <row r="24" spans="1:15" ht="12.75">
      <c r="A24" s="25" t="s">
        <v>32</v>
      </c>
      <c r="B24" s="21">
        <v>252.2</v>
      </c>
      <c r="C24" s="22">
        <v>237</v>
      </c>
      <c r="D24" s="22">
        <v>274.52</v>
      </c>
      <c r="E24" s="22">
        <v>294.38</v>
      </c>
      <c r="F24" s="22">
        <v>287.74</v>
      </c>
      <c r="G24" s="22">
        <v>275.36</v>
      </c>
      <c r="H24" s="22">
        <v>331.86</v>
      </c>
      <c r="I24" s="22">
        <v>335.5</v>
      </c>
      <c r="J24" s="22">
        <v>298.92</v>
      </c>
      <c r="K24" s="22">
        <v>287.96</v>
      </c>
      <c r="L24" s="22">
        <v>279.02</v>
      </c>
      <c r="M24" s="22">
        <v>263.7</v>
      </c>
      <c r="N24" s="22">
        <f t="shared" si="0"/>
        <v>3418.16</v>
      </c>
      <c r="O24" s="14"/>
    </row>
    <row r="25" spans="1:15" ht="12.75">
      <c r="A25" s="25" t="s">
        <v>33</v>
      </c>
      <c r="B25" s="21">
        <v>1621.37</v>
      </c>
      <c r="C25" s="22">
        <v>1456.02</v>
      </c>
      <c r="D25" s="22">
        <v>1733.8600000000001</v>
      </c>
      <c r="E25" s="22">
        <v>1964.3300000000002</v>
      </c>
      <c r="F25" s="22">
        <v>1964.47</v>
      </c>
      <c r="G25" s="22">
        <v>1954.53</v>
      </c>
      <c r="H25" s="22">
        <v>1926.03</v>
      </c>
      <c r="I25" s="22">
        <v>2687.82</v>
      </c>
      <c r="J25" s="23">
        <v>2100.98</v>
      </c>
      <c r="K25" s="23">
        <v>1846.1799999999998</v>
      </c>
      <c r="L25" s="23">
        <v>1843.3999999999999</v>
      </c>
      <c r="M25" s="23">
        <v>1760.14</v>
      </c>
      <c r="N25" s="22">
        <f t="shared" si="0"/>
        <v>22859.13</v>
      </c>
      <c r="O25" s="14"/>
    </row>
    <row r="26" spans="1:15" ht="12.75">
      <c r="A26" s="25" t="s">
        <v>34</v>
      </c>
      <c r="B26" s="21">
        <f aca="true" t="shared" si="1" ref="B26:M26">SUM(B16:B25)</f>
        <v>7935.61</v>
      </c>
      <c r="C26" s="22">
        <f t="shared" si="1"/>
        <v>7006</v>
      </c>
      <c r="D26" s="22">
        <f t="shared" si="1"/>
        <v>8355.460000000001</v>
      </c>
      <c r="E26" s="22">
        <f t="shared" si="1"/>
        <v>8833.510000000002</v>
      </c>
      <c r="F26" s="22">
        <f t="shared" si="1"/>
        <v>9141.47</v>
      </c>
      <c r="G26" s="22">
        <f t="shared" si="1"/>
        <v>8725.289999999999</v>
      </c>
      <c r="H26" s="22">
        <f t="shared" si="1"/>
        <v>9070.529999999999</v>
      </c>
      <c r="I26" s="22">
        <f t="shared" si="1"/>
        <v>10952.279999999999</v>
      </c>
      <c r="J26" s="22">
        <f t="shared" si="1"/>
        <v>9644.199999999999</v>
      </c>
      <c r="K26" s="22">
        <f t="shared" si="1"/>
        <v>8254.49</v>
      </c>
      <c r="L26" s="22">
        <f t="shared" si="1"/>
        <v>8119.4</v>
      </c>
      <c r="M26" s="22">
        <f t="shared" si="1"/>
        <v>8235.22</v>
      </c>
      <c r="N26" s="22">
        <f t="shared" si="0"/>
        <v>104273.45999999999</v>
      </c>
      <c r="O26" s="14"/>
    </row>
    <row r="27" spans="1:15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4"/>
    </row>
    <row r="28" spans="1:15" ht="12.75">
      <c r="A28" s="16" t="s">
        <v>35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4"/>
    </row>
    <row r="29" spans="1:15" ht="12.75">
      <c r="A29" s="17" t="s">
        <v>7</v>
      </c>
      <c r="B29" s="15" t="s">
        <v>8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4"/>
    </row>
    <row r="30" spans="1:15" ht="12.75">
      <c r="A30" s="17" t="s">
        <v>9</v>
      </c>
      <c r="B30" s="15" t="s">
        <v>10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4"/>
    </row>
    <row r="31" spans="1:14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</sheetData>
  <printOptions/>
  <pageMargins left="0.75" right="0.75" top="1" bottom="1" header="0" footer="0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O24"/>
  <sheetViews>
    <sheetView showGridLines="0" workbookViewId="0" topLeftCell="A1">
      <selection activeCell="C28" sqref="C28"/>
    </sheetView>
  </sheetViews>
  <sheetFormatPr defaultColWidth="11.421875" defaultRowHeight="12.75"/>
  <cols>
    <col min="1" max="1" width="17.00390625" style="0" customWidth="1"/>
    <col min="2" max="2" width="37.421875" style="0" customWidth="1"/>
    <col min="11" max="11" width="15.7109375" style="0" customWidth="1"/>
    <col min="12" max="12" width="13.28125" style="0" customWidth="1"/>
    <col min="13" max="13" width="15.28125" style="0" customWidth="1"/>
    <col min="14" max="14" width="14.8515625" style="0" customWidth="1"/>
  </cols>
  <sheetData>
    <row r="7" spans="1:11" s="2" customFormat="1" ht="12.75">
      <c r="A7" s="4" t="s">
        <v>0</v>
      </c>
      <c r="B7" s="5" t="str">
        <f>Índice!C7</f>
        <v>215010 GESTIÓN DE RESIDUOS DENTRO DEL CONSORCIO PARA EL TRATAMIENTO DE LOS RESIDUOS URBANOS DE NAVARRA </v>
      </c>
      <c r="C7" s="3"/>
      <c r="D7" s="3"/>
      <c r="E7" s="3"/>
      <c r="F7" s="3"/>
      <c r="G7" s="3"/>
      <c r="H7" s="3"/>
      <c r="I7" s="3"/>
      <c r="J7" s="3"/>
      <c r="K7" s="3"/>
    </row>
    <row r="8" spans="1:11" s="2" customFormat="1" ht="12.75">
      <c r="A8" s="4" t="s">
        <v>1</v>
      </c>
      <c r="B8" s="5" t="str">
        <f>Índice!C8</f>
        <v>2011-2016</v>
      </c>
      <c r="D8" s="3"/>
      <c r="E8" s="3"/>
      <c r="F8" s="3"/>
      <c r="G8" s="3"/>
      <c r="H8" s="3"/>
      <c r="I8" s="3"/>
      <c r="J8" s="3"/>
      <c r="K8" s="3"/>
    </row>
    <row r="9" spans="1:11" s="2" customFormat="1" ht="12.75">
      <c r="A9" s="4" t="s">
        <v>2</v>
      </c>
      <c r="B9" s="5">
        <f>Índice!C9</f>
        <v>2011</v>
      </c>
      <c r="D9" s="3"/>
      <c r="E9" s="3"/>
      <c r="F9" s="3"/>
      <c r="G9" s="3"/>
      <c r="H9" s="3"/>
      <c r="I9" s="3"/>
      <c r="J9" s="3"/>
      <c r="K9" s="3"/>
    </row>
    <row r="10" spans="1:11" s="2" customFormat="1" ht="12.75">
      <c r="A10" s="4"/>
      <c r="B10" s="5"/>
      <c r="D10" s="3"/>
      <c r="E10" s="3"/>
      <c r="F10" s="3"/>
      <c r="G10" s="3"/>
      <c r="H10" s="3"/>
      <c r="I10" s="3"/>
      <c r="J10" s="3"/>
      <c r="K10" s="3"/>
    </row>
    <row r="12" ht="12.75">
      <c r="A12" s="13" t="s">
        <v>6</v>
      </c>
    </row>
    <row r="13" ht="12.75">
      <c r="A13" s="13"/>
    </row>
    <row r="14" spans="1:15" ht="15">
      <c r="A14" s="24" t="s">
        <v>37</v>
      </c>
      <c r="B14" s="26" t="s">
        <v>38</v>
      </c>
      <c r="C14" s="19" t="s">
        <v>11</v>
      </c>
      <c r="D14" s="19" t="s">
        <v>12</v>
      </c>
      <c r="E14" s="18" t="s">
        <v>13</v>
      </c>
      <c r="F14" s="18" t="s">
        <v>14</v>
      </c>
      <c r="G14" s="19" t="s">
        <v>15</v>
      </c>
      <c r="H14" s="19" t="s">
        <v>16</v>
      </c>
      <c r="I14" s="19" t="s">
        <v>17</v>
      </c>
      <c r="J14" s="19" t="s">
        <v>18</v>
      </c>
      <c r="K14" s="20" t="s">
        <v>19</v>
      </c>
      <c r="L14" s="20" t="s">
        <v>20</v>
      </c>
      <c r="M14" s="20" t="s">
        <v>21</v>
      </c>
      <c r="N14" s="20" t="s">
        <v>22</v>
      </c>
      <c r="O14" s="20" t="s">
        <v>23</v>
      </c>
    </row>
    <row r="15" spans="1:15" ht="12.75">
      <c r="A15" s="32" t="s">
        <v>39</v>
      </c>
      <c r="B15" s="25" t="s">
        <v>42</v>
      </c>
      <c r="C15" s="30">
        <v>5024.679999999999</v>
      </c>
      <c r="D15" s="30">
        <v>4642.34</v>
      </c>
      <c r="E15" s="30">
        <v>5479.62</v>
      </c>
      <c r="F15" s="30">
        <v>4989.04</v>
      </c>
      <c r="G15" s="30">
        <v>4422.26</v>
      </c>
      <c r="H15" s="30">
        <v>5267.16</v>
      </c>
      <c r="I15" s="30">
        <v>5659.38</v>
      </c>
      <c r="J15" s="30">
        <v>5773.859999999999</v>
      </c>
      <c r="K15" s="30">
        <v>5485.44</v>
      </c>
      <c r="L15" s="30">
        <v>4685.79</v>
      </c>
      <c r="M15" s="30">
        <v>4816.44</v>
      </c>
      <c r="N15" s="30">
        <v>5129.8</v>
      </c>
      <c r="O15" s="30">
        <f>C15+D15+E15+F15+G15+H15+I15+J15+K15+L15+M15+N15</f>
        <v>61375.81000000001</v>
      </c>
    </row>
    <row r="16" spans="1:15" ht="12.75">
      <c r="A16" s="32"/>
      <c r="B16" s="25" t="s">
        <v>43</v>
      </c>
      <c r="C16" s="30">
        <v>373.8000000000002</v>
      </c>
      <c r="D16" s="30">
        <v>304.2600000000002</v>
      </c>
      <c r="E16" s="30">
        <v>525.3400000000001</v>
      </c>
      <c r="F16" s="30">
        <v>1240.4799999999996</v>
      </c>
      <c r="G16" s="30">
        <v>2117.9399999999996</v>
      </c>
      <c r="H16" s="30">
        <v>878.5599999999995</v>
      </c>
      <c r="I16" s="30">
        <v>782.96</v>
      </c>
      <c r="J16" s="30">
        <v>1731.2600000000002</v>
      </c>
      <c r="K16" s="30">
        <v>1395.1599999999999</v>
      </c>
      <c r="L16" s="30">
        <v>1072.3199999999997</v>
      </c>
      <c r="M16" s="30">
        <v>840.3000000000002</v>
      </c>
      <c r="N16" s="30">
        <v>735.4200000000001</v>
      </c>
      <c r="O16" s="30">
        <f aca="true" t="shared" si="0" ref="O16:O21">C16+D16+E16+F16+G16+H16+I16+J16+K16+L16+M16+N16</f>
        <v>11997.799999999997</v>
      </c>
    </row>
    <row r="17" spans="1:15" ht="12.75">
      <c r="A17" s="32"/>
      <c r="B17" s="25" t="s">
        <v>23</v>
      </c>
      <c r="C17" s="30">
        <f>SUM(C15:C16)</f>
        <v>5398.48</v>
      </c>
      <c r="D17" s="30">
        <f aca="true" t="shared" si="1" ref="D17:N17">D15+D16</f>
        <v>4946.6</v>
      </c>
      <c r="E17" s="30">
        <f t="shared" si="1"/>
        <v>6004.96</v>
      </c>
      <c r="F17" s="30">
        <f t="shared" si="1"/>
        <v>6229.5199999999995</v>
      </c>
      <c r="G17" s="30">
        <f t="shared" si="1"/>
        <v>6540.2</v>
      </c>
      <c r="H17" s="30">
        <f t="shared" si="1"/>
        <v>6145.719999999999</v>
      </c>
      <c r="I17" s="30">
        <f t="shared" si="1"/>
        <v>6442.34</v>
      </c>
      <c r="J17" s="30">
        <f t="shared" si="1"/>
        <v>7505.119999999999</v>
      </c>
      <c r="K17" s="30">
        <f t="shared" si="1"/>
        <v>6880.599999999999</v>
      </c>
      <c r="L17" s="30">
        <f t="shared" si="1"/>
        <v>5758.11</v>
      </c>
      <c r="M17" s="30">
        <f t="shared" si="1"/>
        <v>5656.74</v>
      </c>
      <c r="N17" s="30">
        <f t="shared" si="1"/>
        <v>5865.22</v>
      </c>
      <c r="O17" s="30">
        <f t="shared" si="0"/>
        <v>73373.61</v>
      </c>
    </row>
    <row r="18" spans="1:15" ht="12.75">
      <c r="A18" s="32" t="s">
        <v>40</v>
      </c>
      <c r="B18" s="25" t="s">
        <v>44</v>
      </c>
      <c r="C18" s="30">
        <v>1517.36</v>
      </c>
      <c r="D18" s="30">
        <v>1359.66</v>
      </c>
      <c r="E18" s="30">
        <v>1580.88</v>
      </c>
      <c r="F18" s="30">
        <v>1772.39</v>
      </c>
      <c r="G18" s="30">
        <v>1783.47</v>
      </c>
      <c r="H18" s="30">
        <v>1695.82</v>
      </c>
      <c r="I18" s="30">
        <v>1716.46</v>
      </c>
      <c r="J18" s="30">
        <v>2131</v>
      </c>
      <c r="K18" s="30">
        <v>1907.92</v>
      </c>
      <c r="L18" s="30">
        <v>1649.36</v>
      </c>
      <c r="M18" s="30">
        <v>1607.85</v>
      </c>
      <c r="N18" s="30">
        <v>1475.38</v>
      </c>
      <c r="O18" s="30">
        <f t="shared" si="0"/>
        <v>20197.55</v>
      </c>
    </row>
    <row r="19" spans="1:15" ht="12.75">
      <c r="A19" s="32"/>
      <c r="B19" s="25" t="s">
        <v>43</v>
      </c>
      <c r="C19" s="30">
        <v>104.01</v>
      </c>
      <c r="D19" s="30">
        <v>96.36</v>
      </c>
      <c r="E19" s="30">
        <v>152.98</v>
      </c>
      <c r="F19" s="30">
        <v>191.94</v>
      </c>
      <c r="G19" s="30">
        <v>181</v>
      </c>
      <c r="H19" s="30">
        <v>258.71</v>
      </c>
      <c r="I19" s="30">
        <v>209.57</v>
      </c>
      <c r="J19" s="30">
        <v>556.82</v>
      </c>
      <c r="K19" s="30">
        <v>193.06</v>
      </c>
      <c r="L19" s="30">
        <v>196.82</v>
      </c>
      <c r="M19" s="30">
        <v>235.55</v>
      </c>
      <c r="N19" s="30">
        <v>284.76</v>
      </c>
      <c r="O19" s="30">
        <f t="shared" si="0"/>
        <v>2661.58</v>
      </c>
    </row>
    <row r="20" spans="1:15" ht="12.75">
      <c r="A20" s="32"/>
      <c r="B20" s="25" t="s">
        <v>23</v>
      </c>
      <c r="C20" s="30">
        <f>C18+C19</f>
        <v>1621.37</v>
      </c>
      <c r="D20" s="30">
        <f aca="true" t="shared" si="2" ref="D20:N20">D18+D19</f>
        <v>1456.02</v>
      </c>
      <c r="E20" s="30">
        <f t="shared" si="2"/>
        <v>1733.8600000000001</v>
      </c>
      <c r="F20" s="30">
        <f t="shared" si="2"/>
        <v>1964.3300000000002</v>
      </c>
      <c r="G20" s="30">
        <f t="shared" si="2"/>
        <v>1964.47</v>
      </c>
      <c r="H20" s="30">
        <f t="shared" si="2"/>
        <v>1954.53</v>
      </c>
      <c r="I20" s="30">
        <f t="shared" si="2"/>
        <v>1926.03</v>
      </c>
      <c r="J20" s="30">
        <f t="shared" si="2"/>
        <v>2687.82</v>
      </c>
      <c r="K20" s="30">
        <f t="shared" si="2"/>
        <v>2100.98</v>
      </c>
      <c r="L20" s="30">
        <f t="shared" si="2"/>
        <v>1846.1799999999998</v>
      </c>
      <c r="M20" s="30">
        <f t="shared" si="2"/>
        <v>1843.3999999999999</v>
      </c>
      <c r="N20" s="30">
        <f t="shared" si="2"/>
        <v>1760.14</v>
      </c>
      <c r="O20" s="30">
        <f t="shared" si="0"/>
        <v>22859.13</v>
      </c>
    </row>
    <row r="21" spans="1:15" ht="12.75">
      <c r="A21" s="29" t="s">
        <v>41</v>
      </c>
      <c r="B21" s="31" t="s">
        <v>43</v>
      </c>
      <c r="C21" s="30">
        <v>849.96</v>
      </c>
      <c r="D21" s="30">
        <v>595.96</v>
      </c>
      <c r="E21" s="30">
        <v>610.48</v>
      </c>
      <c r="F21" s="30">
        <v>639.66</v>
      </c>
      <c r="G21" s="30">
        <v>636.8</v>
      </c>
      <c r="H21" s="30">
        <v>625.04</v>
      </c>
      <c r="I21" s="30">
        <v>702.16</v>
      </c>
      <c r="J21" s="30">
        <v>759.3399999999999</v>
      </c>
      <c r="K21" s="30">
        <v>662.62</v>
      </c>
      <c r="L21" s="30">
        <v>650.2</v>
      </c>
      <c r="M21" s="30">
        <v>619.26</v>
      </c>
      <c r="N21" s="30">
        <v>609.86</v>
      </c>
      <c r="O21" s="30">
        <f t="shared" si="0"/>
        <v>7961.339999999999</v>
      </c>
    </row>
    <row r="22" spans="1:15" ht="12.75">
      <c r="A22" s="32" t="s">
        <v>23</v>
      </c>
      <c r="B22" s="31" t="s">
        <v>45</v>
      </c>
      <c r="C22" s="30">
        <f>C15+C18</f>
        <v>6542.039999999999</v>
      </c>
      <c r="D22" s="30">
        <f aca="true" t="shared" si="3" ref="D22:O22">D15+D18</f>
        <v>6002</v>
      </c>
      <c r="E22" s="30">
        <f t="shared" si="3"/>
        <v>7060.5</v>
      </c>
      <c r="F22" s="30">
        <f t="shared" si="3"/>
        <v>6761.43</v>
      </c>
      <c r="G22" s="30">
        <f t="shared" si="3"/>
        <v>6205.7300000000005</v>
      </c>
      <c r="H22" s="30">
        <f t="shared" si="3"/>
        <v>6962.98</v>
      </c>
      <c r="I22" s="30">
        <f t="shared" si="3"/>
        <v>7375.84</v>
      </c>
      <c r="J22" s="30">
        <f t="shared" si="3"/>
        <v>7904.859999999999</v>
      </c>
      <c r="K22" s="30">
        <f t="shared" si="3"/>
        <v>7393.36</v>
      </c>
      <c r="L22" s="30">
        <f t="shared" si="3"/>
        <v>6335.15</v>
      </c>
      <c r="M22" s="30">
        <f t="shared" si="3"/>
        <v>6424.289999999999</v>
      </c>
      <c r="N22" s="30">
        <f t="shared" si="3"/>
        <v>6605.18</v>
      </c>
      <c r="O22" s="30">
        <f t="shared" si="3"/>
        <v>81573.36000000002</v>
      </c>
    </row>
    <row r="23" spans="1:15" ht="12.75">
      <c r="A23" s="32"/>
      <c r="B23" s="31" t="s">
        <v>43</v>
      </c>
      <c r="C23" s="30">
        <f>C21+C19+C16</f>
        <v>1327.7700000000002</v>
      </c>
      <c r="D23" s="30">
        <f aca="true" t="shared" si="4" ref="D23:N23">D21+D19+D16</f>
        <v>996.5800000000003</v>
      </c>
      <c r="E23" s="30">
        <f t="shared" si="4"/>
        <v>1288.8000000000002</v>
      </c>
      <c r="F23" s="30">
        <f t="shared" si="4"/>
        <v>2072.0799999999995</v>
      </c>
      <c r="G23" s="30">
        <f t="shared" si="4"/>
        <v>2935.74</v>
      </c>
      <c r="H23" s="30">
        <f t="shared" si="4"/>
        <v>1762.3099999999995</v>
      </c>
      <c r="I23" s="30">
        <f t="shared" si="4"/>
        <v>1694.69</v>
      </c>
      <c r="J23" s="30">
        <f t="shared" si="4"/>
        <v>3047.42</v>
      </c>
      <c r="K23" s="30">
        <f t="shared" si="4"/>
        <v>2250.84</v>
      </c>
      <c r="L23" s="30">
        <f t="shared" si="4"/>
        <v>1919.3399999999997</v>
      </c>
      <c r="M23" s="30">
        <f t="shared" si="4"/>
        <v>1695.1100000000001</v>
      </c>
      <c r="N23" s="30">
        <f t="shared" si="4"/>
        <v>1630.04</v>
      </c>
      <c r="O23" s="30">
        <f>O21+O19+O16</f>
        <v>22620.719999999994</v>
      </c>
    </row>
    <row r="24" spans="1:15" ht="12.75">
      <c r="A24" s="32"/>
      <c r="B24" s="31" t="s">
        <v>23</v>
      </c>
      <c r="C24" s="30">
        <f>C22+C23</f>
        <v>7869.8099999999995</v>
      </c>
      <c r="D24" s="30">
        <f aca="true" t="shared" si="5" ref="D24:O24">D22+D23</f>
        <v>6998.58</v>
      </c>
      <c r="E24" s="30">
        <f t="shared" si="5"/>
        <v>8349.3</v>
      </c>
      <c r="F24" s="30">
        <f t="shared" si="5"/>
        <v>8833.51</v>
      </c>
      <c r="G24" s="30">
        <f t="shared" si="5"/>
        <v>9141.470000000001</v>
      </c>
      <c r="H24" s="30">
        <f t="shared" si="5"/>
        <v>8725.289999999999</v>
      </c>
      <c r="I24" s="30">
        <f t="shared" si="5"/>
        <v>9070.53</v>
      </c>
      <c r="J24" s="30">
        <f t="shared" si="5"/>
        <v>10952.279999999999</v>
      </c>
      <c r="K24" s="30">
        <f t="shared" si="5"/>
        <v>9644.2</v>
      </c>
      <c r="L24" s="30">
        <f t="shared" si="5"/>
        <v>8254.49</v>
      </c>
      <c r="M24" s="30">
        <f t="shared" si="5"/>
        <v>8119.4</v>
      </c>
      <c r="N24" s="30">
        <f t="shared" si="5"/>
        <v>8235.220000000001</v>
      </c>
      <c r="O24" s="30">
        <f t="shared" si="5"/>
        <v>104194.08000000002</v>
      </c>
    </row>
  </sheetData>
  <mergeCells count="3">
    <mergeCell ref="A15:A17"/>
    <mergeCell ref="A18:A20"/>
    <mergeCell ref="A22:A24"/>
  </mergeCells>
  <printOptions/>
  <pageMargins left="0.75" right="0.75" top="1" bottom="1" header="0" footer="0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</dc:creator>
  <cp:keywords/>
  <dc:description/>
  <cp:lastModifiedBy>N861350</cp:lastModifiedBy>
  <cp:lastPrinted>2012-02-20T12:40:40Z</cp:lastPrinted>
  <dcterms:created xsi:type="dcterms:W3CDTF">2007-05-30T08:46:42Z</dcterms:created>
  <dcterms:modified xsi:type="dcterms:W3CDTF">2012-05-23T12:17:59Z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