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90" windowHeight="6285" tabRatio="5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<sst xmlns="http://schemas.openxmlformats.org/spreadsheetml/2006/main" count="33" uniqueCount="22">
  <si>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Tramo de las aglomeraciones</t>
  </si>
  <si>
    <t>Tipo</t>
  </si>
  <si>
    <t>Número aglom.</t>
  </si>
  <si>
    <t>Nº Habit.</t>
  </si>
  <si>
    <t>%Población</t>
  </si>
  <si>
    <t>Más de 15.000 hab.eq.</t>
  </si>
  <si>
    <t>Secundario</t>
  </si>
  <si>
    <t>Terciario</t>
  </si>
  <si>
    <t>Total más de 15.000 hab.eq.</t>
  </si>
  <si>
    <t>Entre 2.000 y 15.000 hab.eq.</t>
  </si>
  <si>
    <t>Total Entre 2.000 y 15.000 hab.eq.</t>
  </si>
  <si>
    <t>Entre 250 y 2.000 hab.eq.</t>
  </si>
  <si>
    <t>Sin depuración</t>
  </si>
  <si>
    <t>Primario</t>
  </si>
  <si>
    <t>Total Entre 250 y 2.000 hab.eq.</t>
  </si>
  <si>
    <t>Menos de 250 hab.eq.</t>
  </si>
  <si>
    <t>Total Menos de 250 hab.eq.</t>
  </si>
  <si>
    <t>Total de Navarra</t>
  </si>
  <si>
    <t xml:space="preserve"> </t>
  </si>
  <si>
    <t>Operación: 2200309 Depuración de aguas residuales</t>
  </si>
  <si>
    <t>Plan: 2021-2024</t>
  </si>
  <si>
    <t>Programa: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</si>
</sst>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  <numFmt numFmtId="167" formatCode="_-* #,##0.0000_-;\-* #,##0.00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53" applyFont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10" fontId="3" fillId="0" borderId="11" xfId="56" applyNumberFormat="1" applyFont="1" applyBorder="1" applyAlignment="1">
      <alignment horizontal="center"/>
    </xf>
    <xf numFmtId="10" fontId="3" fillId="0" borderId="12" xfId="56" applyNumberFormat="1" applyFont="1" applyBorder="1" applyAlignment="1">
      <alignment horizontal="center"/>
    </xf>
    <xf numFmtId="10" fontId="3" fillId="0" borderId="13" xfId="56" applyNumberFormat="1" applyFont="1" applyBorder="1" applyAlignment="1">
      <alignment horizontal="center"/>
    </xf>
    <xf numFmtId="0" fontId="3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3" fillId="0" borderId="10" xfId="53" applyFont="1" applyBorder="1">
      <alignment/>
      <protection/>
    </xf>
    <xf numFmtId="0" fontId="2" fillId="0" borderId="10" xfId="53" applyFont="1" applyBorder="1">
      <alignment/>
      <protection/>
    </xf>
    <xf numFmtId="0" fontId="3" fillId="0" borderId="0" xfId="53" applyFont="1">
      <alignment/>
      <protection/>
    </xf>
    <xf numFmtId="0" fontId="23" fillId="22" borderId="2" xfId="35" applyAlignment="1">
      <alignment/>
    </xf>
    <xf numFmtId="0" fontId="3" fillId="0" borderId="15" xfId="53" applyFont="1" applyBorder="1" applyAlignment="1">
      <alignment horizontal="center"/>
      <protection/>
    </xf>
    <xf numFmtId="0" fontId="3" fillId="0" borderId="16" xfId="53" applyFont="1" applyBorder="1" applyAlignment="1">
      <alignment horizontal="center"/>
      <protection/>
    </xf>
    <xf numFmtId="0" fontId="3" fillId="33" borderId="10" xfId="53" applyFont="1" applyFill="1" applyBorder="1" applyAlignment="1">
      <alignment horizontal="center" vertical="top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6" fontId="3" fillId="0" borderId="17" xfId="47" applyNumberFormat="1" applyFont="1" applyBorder="1" applyAlignment="1">
      <alignment horizontal="center"/>
    </xf>
    <xf numFmtId="166" fontId="3" fillId="0" borderId="10" xfId="47" applyNumberFormat="1" applyFont="1" applyBorder="1" applyAlignment="1">
      <alignment horizontal="center"/>
    </xf>
    <xf numFmtId="166" fontId="3" fillId="0" borderId="18" xfId="47" applyNumberFormat="1" applyFont="1" applyBorder="1" applyAlignment="1">
      <alignment horizontal="center"/>
    </xf>
    <xf numFmtId="166" fontId="3" fillId="0" borderId="19" xfId="47" applyNumberFormat="1" applyFont="1" applyBorder="1" applyAlignment="1">
      <alignment horizontal="center"/>
    </xf>
    <xf numFmtId="166" fontId="3" fillId="0" borderId="20" xfId="47" applyNumberFormat="1" applyFont="1" applyBorder="1" applyAlignment="1">
      <alignment horizontal="center"/>
    </xf>
    <xf numFmtId="166" fontId="2" fillId="4" borderId="10" xfId="47" applyNumberFormat="1" applyFont="1" applyFill="1" applyBorder="1" applyAlignment="1">
      <alignment horizontal="center"/>
    </xf>
    <xf numFmtId="166" fontId="2" fillId="0" borderId="0" xfId="47" applyNumberFormat="1" applyFont="1" applyAlignment="1">
      <alignment horizontal="center"/>
    </xf>
    <xf numFmtId="166" fontId="2" fillId="4" borderId="10" xfId="47" applyNumberFormat="1" applyFont="1" applyFill="1" applyBorder="1" applyAlignment="1">
      <alignment horizontal="center"/>
    </xf>
    <xf numFmtId="166" fontId="3" fillId="0" borderId="21" xfId="47" applyNumberFormat="1" applyFont="1" applyBorder="1" applyAlignment="1">
      <alignment horizontal="center"/>
    </xf>
    <xf numFmtId="166" fontId="2" fillId="0" borderId="10" xfId="47" applyNumberFormat="1" applyFont="1" applyFill="1" applyBorder="1" applyAlignment="1">
      <alignment horizontal="center"/>
    </xf>
    <xf numFmtId="166" fontId="0" fillId="0" borderId="10" xfId="47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0" fontId="2" fillId="0" borderId="10" xfId="56" applyNumberFormat="1" applyFont="1" applyBorder="1" applyAlignment="1">
      <alignment horizontal="center"/>
    </xf>
    <xf numFmtId="10" fontId="3" fillId="0" borderId="10" xfId="53" applyNumberFormat="1" applyFont="1" applyBorder="1" applyAlignment="1">
      <alignment horizontal="center"/>
      <protection/>
    </xf>
    <xf numFmtId="10" fontId="3" fillId="0" borderId="10" xfId="56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63B36.6C48EE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600075</xdr:colOff>
      <xdr:row>2</xdr:row>
      <xdr:rowOff>114300</xdr:rowOff>
    </xdr:to>
    <xdr:pic>
      <xdr:nvPicPr>
        <xdr:cNvPr id="1" name="Imagen 1" descr="cid:image001.jpg@01D63B36.6C48EE4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476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35"/>
  <sheetViews>
    <sheetView tabSelected="1" zoomScale="85" zoomScaleNormal="85" zoomScalePageLayoutView="0" workbookViewId="0" topLeftCell="A1">
      <selection activeCell="M27" sqref="M27"/>
    </sheetView>
  </sheetViews>
  <sheetFormatPr defaultColWidth="11.421875" defaultRowHeight="15"/>
  <cols>
    <col min="2" max="2" width="31.7109375" style="0" bestFit="1" customWidth="1"/>
    <col min="3" max="3" width="14.8515625" style="0" bestFit="1" customWidth="1"/>
    <col min="4" max="4" width="12.28125" style="0" bestFit="1" customWidth="1"/>
    <col min="5" max="5" width="13.57421875" style="0" bestFit="1" customWidth="1"/>
    <col min="6" max="6" width="12.7109375" style="0" customWidth="1"/>
  </cols>
  <sheetData>
    <row r="4" ht="15">
      <c r="B4" s="17" t="s">
        <v>19</v>
      </c>
    </row>
    <row r="5" ht="15">
      <c r="B5" s="18" t="s">
        <v>20</v>
      </c>
    </row>
    <row r="6" ht="15">
      <c r="B6" s="18" t="s">
        <v>21</v>
      </c>
    </row>
    <row r="8" spans="2:6" ht="25.5">
      <c r="B8" s="16" t="s">
        <v>0</v>
      </c>
      <c r="C8" s="16" t="s">
        <v>1</v>
      </c>
      <c r="D8" s="16" t="s">
        <v>2</v>
      </c>
      <c r="E8" s="16" t="s">
        <v>3</v>
      </c>
      <c r="F8" s="16" t="s">
        <v>4</v>
      </c>
    </row>
    <row r="9" spans="2:6" ht="15">
      <c r="B9" s="9"/>
      <c r="C9" s="1"/>
      <c r="D9" s="1"/>
      <c r="E9" s="1"/>
      <c r="F9" s="1"/>
    </row>
    <row r="10" spans="2:6" ht="15">
      <c r="B10" s="11" t="s">
        <v>5</v>
      </c>
      <c r="C10" s="7" t="s">
        <v>6</v>
      </c>
      <c r="D10" s="24">
        <v>8</v>
      </c>
      <c r="E10" s="29">
        <v>485293</v>
      </c>
      <c r="F10" s="31">
        <f>E10/E12</f>
        <v>0.9903089939229699</v>
      </c>
    </row>
    <row r="11" spans="2:6" ht="15">
      <c r="B11" s="11"/>
      <c r="C11" s="7" t="s">
        <v>7</v>
      </c>
      <c r="D11" s="24">
        <v>1</v>
      </c>
      <c r="E11" s="28">
        <v>4749</v>
      </c>
      <c r="F11" s="31">
        <f>E11/E12</f>
        <v>0.009691006077030133</v>
      </c>
    </row>
    <row r="12" spans="2:6" ht="15">
      <c r="B12" s="10" t="s">
        <v>8</v>
      </c>
      <c r="C12" s="2"/>
      <c r="D12" s="20">
        <v>9</v>
      </c>
      <c r="E12" s="20">
        <f>SUM(E10:E11)</f>
        <v>490042</v>
      </c>
      <c r="F12" s="32">
        <f>E12/E33</f>
        <v>0.7466555744488935</v>
      </c>
    </row>
    <row r="13" spans="2:6" ht="15">
      <c r="B13" s="9"/>
      <c r="C13" s="1"/>
      <c r="D13" s="25"/>
      <c r="E13" s="25"/>
      <c r="F13" s="1"/>
    </row>
    <row r="14" spans="2:6" ht="15">
      <c r="B14" s="11" t="s">
        <v>9</v>
      </c>
      <c r="C14" s="7" t="s">
        <v>6</v>
      </c>
      <c r="D14" s="24">
        <v>28</v>
      </c>
      <c r="E14" s="26">
        <v>93926</v>
      </c>
      <c r="F14" s="31">
        <f>E14/E16</f>
        <v>0.8002146946564885</v>
      </c>
    </row>
    <row r="15" spans="2:6" ht="15">
      <c r="B15" s="11"/>
      <c r="C15" s="7" t="s">
        <v>7</v>
      </c>
      <c r="D15" s="24">
        <v>10</v>
      </c>
      <c r="E15" s="26">
        <v>23450</v>
      </c>
      <c r="F15" s="31">
        <f>E15/E16</f>
        <v>0.19978530534351144</v>
      </c>
    </row>
    <row r="16" spans="2:6" ht="15">
      <c r="B16" s="10" t="s">
        <v>10</v>
      </c>
      <c r="C16" s="2"/>
      <c r="D16" s="20">
        <f>SUM(D14:D15)</f>
        <v>38</v>
      </c>
      <c r="E16" s="20">
        <f>SUM(E14:E15)</f>
        <v>117376</v>
      </c>
      <c r="F16" s="32">
        <f>E16/E33</f>
        <v>0.17884068040395176</v>
      </c>
    </row>
    <row r="17" spans="2:6" ht="15">
      <c r="B17" s="9"/>
      <c r="C17" s="1"/>
      <c r="D17" s="25"/>
      <c r="E17" s="25"/>
      <c r="F17" s="1"/>
    </row>
    <row r="18" spans="2:6" ht="15">
      <c r="B18" s="11" t="s">
        <v>11</v>
      </c>
      <c r="C18" s="7" t="s">
        <v>13</v>
      </c>
      <c r="D18" s="26">
        <v>2</v>
      </c>
      <c r="E18" s="26">
        <v>482</v>
      </c>
      <c r="F18" s="31">
        <f>E18/E21</f>
        <v>0.019567247188730565</v>
      </c>
    </row>
    <row r="19" spans="2:6" ht="15">
      <c r="B19" s="11"/>
      <c r="C19" s="7" t="s">
        <v>6</v>
      </c>
      <c r="D19" s="24">
        <v>36</v>
      </c>
      <c r="E19" s="26">
        <v>15624</v>
      </c>
      <c r="F19" s="31">
        <f>E19/E21</f>
        <v>0.6342710997442456</v>
      </c>
    </row>
    <row r="20" spans="2:6" ht="15">
      <c r="B20" s="11"/>
      <c r="C20" s="7" t="s">
        <v>7</v>
      </c>
      <c r="D20" s="24">
        <v>18</v>
      </c>
      <c r="E20" s="26">
        <v>8527</v>
      </c>
      <c r="F20" s="31">
        <f>E20/E21</f>
        <v>0.3461616530670239</v>
      </c>
    </row>
    <row r="21" spans="2:6" ht="15">
      <c r="B21" s="10" t="s">
        <v>14</v>
      </c>
      <c r="C21" s="2"/>
      <c r="D21" s="20">
        <f>SUM(D18:D20)</f>
        <v>56</v>
      </c>
      <c r="E21" s="20">
        <f>SUM(E18:E20)</f>
        <v>24633</v>
      </c>
      <c r="F21" s="33">
        <f>E21/E33</f>
        <v>0.03753222533048105</v>
      </c>
    </row>
    <row r="22" spans="2:6" ht="15">
      <c r="B22" s="9"/>
      <c r="C22" s="1"/>
      <c r="D22" s="25"/>
      <c r="E22" s="25"/>
      <c r="F22" s="1"/>
    </row>
    <row r="23" spans="2:6" ht="15">
      <c r="B23" s="11" t="s">
        <v>15</v>
      </c>
      <c r="C23" s="7" t="s">
        <v>12</v>
      </c>
      <c r="D23" s="24">
        <v>8</v>
      </c>
      <c r="E23" s="24">
        <v>423</v>
      </c>
      <c r="F23" s="31">
        <f>E23/E27</f>
        <v>0.0174325159695034</v>
      </c>
    </row>
    <row r="24" spans="2:6" ht="15">
      <c r="B24" s="11"/>
      <c r="C24" s="7" t="s">
        <v>13</v>
      </c>
      <c r="D24" s="24">
        <v>305</v>
      </c>
      <c r="E24" s="24">
        <v>15486</v>
      </c>
      <c r="F24" s="31">
        <f>E24/E27</f>
        <v>0.6382031732948692</v>
      </c>
    </row>
    <row r="25" spans="2:6" ht="15">
      <c r="B25" s="11"/>
      <c r="C25" s="7" t="s">
        <v>6</v>
      </c>
      <c r="D25" s="24">
        <v>65</v>
      </c>
      <c r="E25" s="24">
        <v>6592</v>
      </c>
      <c r="F25" s="31">
        <f>E25/E27</f>
        <v>0.2716670100968473</v>
      </c>
    </row>
    <row r="26" spans="2:6" ht="15">
      <c r="B26" s="11"/>
      <c r="C26" s="7" t="s">
        <v>7</v>
      </c>
      <c r="D26" s="24">
        <v>15</v>
      </c>
      <c r="E26" s="24">
        <v>1764</v>
      </c>
      <c r="F26" s="31">
        <f>E26/E27</f>
        <v>0.07269730063878013</v>
      </c>
    </row>
    <row r="27" spans="2:6" ht="15">
      <c r="B27" s="10" t="s">
        <v>16</v>
      </c>
      <c r="C27" s="2"/>
      <c r="D27" s="20">
        <f>SUM(D23:D26)</f>
        <v>393</v>
      </c>
      <c r="E27" s="20">
        <f>SUM(E23:E26)</f>
        <v>24265</v>
      </c>
      <c r="F27" s="33">
        <f>E27/E33</f>
        <v>0.036971519816673674</v>
      </c>
    </row>
    <row r="28" spans="2:6" ht="15.75" thickBot="1">
      <c r="B28" s="9"/>
      <c r="C28" s="1"/>
      <c r="D28" s="25"/>
      <c r="E28" s="25"/>
      <c r="F28" s="1"/>
    </row>
    <row r="29" spans="2:6" ht="16.5" thickBot="1" thickTop="1">
      <c r="B29" s="13" t="s">
        <v>17</v>
      </c>
      <c r="C29" s="8" t="s">
        <v>12</v>
      </c>
      <c r="D29" s="27">
        <f>D23</f>
        <v>8</v>
      </c>
      <c r="E29" s="19">
        <f>E23</f>
        <v>423</v>
      </c>
      <c r="F29" s="3">
        <f>E29/E33</f>
        <v>0.0006445066096209752</v>
      </c>
    </row>
    <row r="30" spans="2:6" ht="15.75" thickTop="1">
      <c r="B30" s="12"/>
      <c r="C30" s="14" t="s">
        <v>13</v>
      </c>
      <c r="D30" s="21">
        <f>D18+D24</f>
        <v>307</v>
      </c>
      <c r="E30" s="20">
        <f>E18+E24</f>
        <v>15968</v>
      </c>
      <c r="F30" s="4">
        <f>E30/E33</f>
        <v>0.024329743599119935</v>
      </c>
    </row>
    <row r="31" spans="2:6" ht="15">
      <c r="B31" s="12"/>
      <c r="C31" s="14" t="s">
        <v>6</v>
      </c>
      <c r="D31" s="21">
        <f>D10+D14+D19+D25</f>
        <v>137</v>
      </c>
      <c r="E31" s="21">
        <v>601435</v>
      </c>
      <c r="F31" s="4">
        <f>E31/E33</f>
        <v>0.9163802192846129</v>
      </c>
    </row>
    <row r="32" spans="2:6" ht="15.75" thickBot="1">
      <c r="B32" s="12"/>
      <c r="C32" s="15" t="s">
        <v>7</v>
      </c>
      <c r="D32" s="22">
        <f>D20+D26+D15+D11</f>
        <v>44</v>
      </c>
      <c r="E32" s="22">
        <f>E20+E26+E15+E11</f>
        <v>38490</v>
      </c>
      <c r="F32" s="5">
        <f>E32/E33</f>
        <v>0.05864553050664619</v>
      </c>
    </row>
    <row r="33" spans="2:6" ht="15.75" thickBot="1">
      <c r="B33" s="12" t="s">
        <v>18</v>
      </c>
      <c r="C33" s="6"/>
      <c r="D33" s="23">
        <f>SUM(D29:D32)</f>
        <v>496</v>
      </c>
      <c r="E33" s="23">
        <f>SUM(E29:E32)</f>
        <v>656316</v>
      </c>
      <c r="F33" s="6"/>
    </row>
    <row r="35" ht="15">
      <c r="E35" s="30"/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D3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Chérrez Bermejo, José (NILSA)</dc:creator>
  <cp:keywords/>
  <dc:description/>
  <cp:lastModifiedBy>D446955</cp:lastModifiedBy>
  <cp:lastPrinted>2022-06-07T07:53:17Z</cp:lastPrinted>
  <dcterms:created xsi:type="dcterms:W3CDTF">2018-10-03T07:41:31Z</dcterms:created>
  <dcterms:modified xsi:type="dcterms:W3CDTF">2023-04-18T09:55:27Z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